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148544\Desktop\05 Mayıs 2025 CTE Haber Bülteni\"/>
    </mc:Choice>
  </mc:AlternateContent>
  <bookViews>
    <workbookView xWindow="0" yWindow="0" windowWidth="28800" windowHeight="11535" tabRatio="935"/>
  </bookViews>
  <sheets>
    <sheet name="Mevcut Tablo 1" sheetId="3" r:id="rId1"/>
  </sheets>
  <definedNames>
    <definedName name="_xlnm.Print_Area" localSheetId="0">'Mevcut Tablo 1'!$A$1:$X$14</definedName>
  </definedNames>
  <calcPr calcId="162913"/>
</workbook>
</file>

<file path=xl/calcChain.xml><?xml version="1.0" encoding="utf-8"?>
<calcChain xmlns="http://schemas.openxmlformats.org/spreadsheetml/2006/main">
  <c r="AI34" i="3" l="1"/>
  <c r="AI27" i="3"/>
  <c r="AI30" i="3"/>
  <c r="AI35" i="3"/>
  <c r="AI28" i="3"/>
  <c r="AL25" i="3"/>
  <c r="AA13" i="3" l="1"/>
  <c r="AA10" i="3"/>
  <c r="AA7" i="3"/>
  <c r="AI37" i="3" l="1"/>
  <c r="X13" i="3" l="1"/>
  <c r="X10" i="3"/>
  <c r="X7" i="3"/>
  <c r="AI39" i="3" l="1"/>
  <c r="AI32" i="3"/>
  <c r="AF3" i="3"/>
  <c r="AF4" i="3" s="1"/>
  <c r="U13" i="3" l="1"/>
  <c r="U10" i="3"/>
  <c r="U7" i="3" l="1"/>
  <c r="R7" i="3" l="1"/>
  <c r="R13" i="3"/>
  <c r="R10" i="3"/>
</calcChain>
</file>

<file path=xl/sharedStrings.xml><?xml version="1.0" encoding="utf-8"?>
<sst xmlns="http://schemas.openxmlformats.org/spreadsheetml/2006/main" count="44" uniqueCount="23">
  <si>
    <r>
      <t xml:space="preserve">Toplam - </t>
    </r>
    <r>
      <rPr>
        <sz val="9"/>
        <rFont val="Arial"/>
        <family val="2"/>
        <charset val="162"/>
      </rPr>
      <t>Total</t>
    </r>
  </si>
  <si>
    <r>
      <t xml:space="preserve">Hükümlü - </t>
    </r>
    <r>
      <rPr>
        <sz val="9"/>
        <rFont val="Arial"/>
        <family val="2"/>
        <charset val="162"/>
      </rPr>
      <t>Convict</t>
    </r>
  </si>
  <si>
    <r>
      <t xml:space="preserve">Tutuklu - </t>
    </r>
    <r>
      <rPr>
        <sz val="9"/>
        <rFont val="Arial"/>
        <family val="2"/>
        <charset val="162"/>
      </rPr>
      <t>Arrested</t>
    </r>
  </si>
  <si>
    <r>
      <t xml:space="preserve">T.C. uyruklu - </t>
    </r>
    <r>
      <rPr>
        <sz val="9"/>
        <rFont val="Arial"/>
        <family val="2"/>
        <charset val="162"/>
      </rPr>
      <t>Turkish national</t>
    </r>
  </si>
  <si>
    <r>
      <t>Yabancı uyruklu -</t>
    </r>
    <r>
      <rPr>
        <sz val="9"/>
        <rFont val="Arial"/>
        <family val="2"/>
        <charset val="162"/>
      </rPr>
      <t xml:space="preserve"> Foreign national</t>
    </r>
  </si>
  <si>
    <r>
      <t xml:space="preserve">Erkek - </t>
    </r>
    <r>
      <rPr>
        <sz val="9"/>
        <rFont val="Arial"/>
        <family val="2"/>
        <charset val="162"/>
      </rPr>
      <t>Males</t>
    </r>
  </si>
  <si>
    <r>
      <t xml:space="preserve">Kadın - </t>
    </r>
    <r>
      <rPr>
        <sz val="9"/>
        <rFont val="Arial"/>
        <family val="2"/>
        <charset val="162"/>
      </rPr>
      <t>Females</t>
    </r>
  </si>
  <si>
    <t>erkek hükümlü tc 3 çıkarıldı</t>
  </si>
  <si>
    <t>12 yaş ve üstü</t>
  </si>
  <si>
    <t>Ceza infaz kurumu nüfusunun 31 Aralık tarihi itibarıyla cinsiyet, statü ve uyruk dağılımı, 2016-2024</t>
  </si>
  <si>
    <t>Distribution of prison population by sex, status and nationality as of 31st December, 2016-2024</t>
  </si>
  <si>
    <t>Yabancı Uyruklu</t>
  </si>
  <si>
    <t>T.C Uyruklu</t>
  </si>
  <si>
    <t>Yil</t>
  </si>
  <si>
    <t>Taraf Sıfatı</t>
  </si>
  <si>
    <t>Kadın</t>
  </si>
  <si>
    <t>Erkek</t>
  </si>
  <si>
    <t>HÜKÜM ÖZLÜ</t>
  </si>
  <si>
    <t>HÜKÜMLÜ</t>
  </si>
  <si>
    <t>TUTUKLU</t>
  </si>
  <si>
    <t>Genel Toplam</t>
  </si>
  <si>
    <r>
      <rPr>
        <b/>
        <sz val="9"/>
        <rFont val="Arial"/>
        <family val="2"/>
        <charset val="162"/>
      </rPr>
      <t>Sayı</t>
    </r>
    <r>
      <rPr>
        <sz val="9"/>
        <rFont val="Arial"/>
        <family val="2"/>
        <charset val="162"/>
      </rPr>
      <t xml:space="preserve">
Number</t>
    </r>
  </si>
  <si>
    <r>
      <t xml:space="preserve">Oran
</t>
    </r>
    <r>
      <rPr>
        <sz val="9"/>
        <rFont val="Arial"/>
        <family val="2"/>
        <charset val="162"/>
      </rPr>
      <t>Rate</t>
    </r>
    <r>
      <rPr>
        <b/>
        <sz val="9"/>
        <rFont val="Arial"/>
        <family val="2"/>
        <charset val="162"/>
      </rPr>
      <t xml:space="preserve">
</t>
    </r>
    <r>
      <rPr>
        <sz val="9"/>
        <rFont val="Arial"/>
        <family val="2"/>
        <charset val="162"/>
      </rPr>
      <t>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</si>
</sst>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\ ###\ ###"/>
    <numFmt numFmtId="165" formatCode="0.0"/>
    <numFmt numFmtId="166" formatCode="###\ ###"/>
    <numFmt numFmtId="167" formatCode="0.0000"/>
  </numFmts>
  <fonts count="26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b/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name val="Arial Tur"/>
      <charset val="16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0"/>
      <color theme="0"/>
      <name val="Arial"/>
      <family val="2"/>
      <charset val="162"/>
    </font>
    <font>
      <sz val="9"/>
      <color theme="0"/>
      <name val="Arial"/>
      <family val="2"/>
      <charset val="162"/>
    </font>
    <font>
      <sz val="8"/>
      <color theme="0"/>
      <name val="Calibri"/>
      <family val="2"/>
      <charset val="162"/>
    </font>
    <font>
      <b/>
      <sz val="8"/>
      <color theme="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0" fontId="14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9" fillId="0" borderId="0"/>
    <xf numFmtId="0" fontId="11" fillId="0" borderId="0"/>
    <xf numFmtId="0" fontId="18" fillId="0" borderId="0"/>
    <xf numFmtId="0" fontId="20" fillId="0" borderId="0"/>
    <xf numFmtId="0" fontId="21" fillId="0" borderId="0"/>
  </cellStyleXfs>
  <cellXfs count="55">
    <xf numFmtId="0" fontId="0" fillId="0" borderId="0" xfId="0"/>
    <xf numFmtId="0" fontId="2" fillId="0" borderId="0" xfId="0" applyFont="1"/>
    <xf numFmtId="0" fontId="3" fillId="2" borderId="0" xfId="0" applyFont="1" applyFill="1" applyBorder="1" applyAlignment="1" applyProtection="1"/>
    <xf numFmtId="0" fontId="2" fillId="0" borderId="0" xfId="0" applyFont="1" applyBorder="1" applyAlignment="1" applyProtection="1"/>
    <xf numFmtId="164" fontId="4" fillId="2" borderId="0" xfId="0" applyNumberFormat="1" applyFont="1" applyFill="1" applyBorder="1" applyAlignment="1" applyProtection="1">
      <alignment horizontal="right"/>
    </xf>
    <xf numFmtId="164" fontId="4" fillId="0" borderId="0" xfId="0" applyNumberFormat="1" applyFont="1" applyBorder="1" applyAlignment="1" applyProtection="1">
      <alignment horizontal="right"/>
    </xf>
    <xf numFmtId="0" fontId="4" fillId="2" borderId="0" xfId="0" applyFont="1" applyFill="1" applyBorder="1" applyAlignment="1" applyProtection="1"/>
    <xf numFmtId="0" fontId="0" fillId="0" borderId="0" xfId="0" applyFont="1" applyBorder="1" applyAlignment="1" applyProtection="1"/>
    <xf numFmtId="165" fontId="4" fillId="2" borderId="1" xfId="0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/>
    </xf>
    <xf numFmtId="0" fontId="0" fillId="0" borderId="1" xfId="0" applyFont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vertical="top"/>
    </xf>
    <xf numFmtId="164" fontId="4" fillId="2" borderId="2" xfId="0" applyNumberFormat="1" applyFont="1" applyFill="1" applyBorder="1" applyAlignment="1" applyProtection="1">
      <alignment horizontal="right" wrapText="1"/>
    </xf>
    <xf numFmtId="165" fontId="5" fillId="2" borderId="2" xfId="0" applyNumberFormat="1" applyFont="1" applyFill="1" applyBorder="1" applyAlignment="1" applyProtection="1">
      <alignment horizontal="right" wrapText="1"/>
    </xf>
    <xf numFmtId="164" fontId="5" fillId="2" borderId="0" xfId="0" applyNumberFormat="1" applyFont="1" applyFill="1" applyBorder="1" applyAlignment="1" applyProtection="1">
      <alignment horizontal="right"/>
    </xf>
    <xf numFmtId="165" fontId="5" fillId="2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5" fontId="4" fillId="2" borderId="0" xfId="0" applyNumberFormat="1" applyFont="1" applyFill="1" applyBorder="1" applyAlignment="1" applyProtection="1">
      <alignment horizontal="right"/>
    </xf>
    <xf numFmtId="2" fontId="4" fillId="2" borderId="0" xfId="0" applyNumberFormat="1" applyFont="1" applyFill="1" applyBorder="1" applyAlignment="1" applyProtection="1">
      <alignment horizontal="left" indent="3"/>
    </xf>
    <xf numFmtId="164" fontId="4" fillId="2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Border="1" applyAlignment="1" applyProtection="1">
      <alignment horizontal="right"/>
    </xf>
    <xf numFmtId="0" fontId="9" fillId="2" borderId="0" xfId="0" applyFont="1" applyFill="1" applyBorder="1" applyAlignment="1" applyProtection="1"/>
    <xf numFmtId="165" fontId="0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ont="1" applyBorder="1" applyAlignment="1" applyProtection="1"/>
    <xf numFmtId="0" fontId="5" fillId="2" borderId="4" xfId="0" applyFont="1" applyFill="1" applyBorder="1" applyAlignment="1" applyProtection="1">
      <alignment horizontal="center"/>
    </xf>
    <xf numFmtId="2" fontId="12" fillId="2" borderId="0" xfId="0" applyNumberFormat="1" applyFont="1" applyFill="1" applyBorder="1" applyAlignment="1" applyProtection="1">
      <alignment horizontal="left" indent="3"/>
    </xf>
    <xf numFmtId="0" fontId="12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165" fontId="0" fillId="0" borderId="0" xfId="0" applyNumberFormat="1"/>
    <xf numFmtId="165" fontId="0" fillId="0" borderId="0" xfId="0" applyNumberFormat="1" applyFont="1" applyBorder="1" applyAlignment="1" applyProtection="1"/>
    <xf numFmtId="164" fontId="0" fillId="0" borderId="0" xfId="0" applyNumberFormat="1"/>
    <xf numFmtId="165" fontId="13" fillId="2" borderId="0" xfId="0" applyNumberFormat="1" applyFont="1" applyFill="1" applyBorder="1" applyAlignment="1" applyProtection="1">
      <alignment horizontal="right"/>
    </xf>
    <xf numFmtId="165" fontId="13" fillId="2" borderId="1" xfId="0" applyNumberFormat="1" applyFont="1" applyFill="1" applyBorder="1" applyAlignment="1" applyProtection="1">
      <alignment horizontal="right"/>
    </xf>
    <xf numFmtId="2" fontId="5" fillId="2" borderId="0" xfId="0" applyNumberFormat="1" applyFont="1" applyFill="1" applyBorder="1" applyAlignment="1" applyProtection="1">
      <alignment horizontal="left" indent="3"/>
    </xf>
    <xf numFmtId="2" fontId="5" fillId="2" borderId="1" xfId="0" applyNumberFormat="1" applyFont="1" applyFill="1" applyBorder="1" applyAlignment="1" applyProtection="1">
      <alignment horizontal="left" indent="3"/>
    </xf>
    <xf numFmtId="0" fontId="10" fillId="2" borderId="1" xfId="0" applyFont="1" applyFill="1" applyBorder="1" applyAlignment="1" applyProtection="1"/>
    <xf numFmtId="165" fontId="23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/>
    <xf numFmtId="164" fontId="22" fillId="0" borderId="0" xfId="0" applyNumberFormat="1" applyFont="1" applyFill="1" applyBorder="1"/>
    <xf numFmtId="166" fontId="22" fillId="0" borderId="0" xfId="0" applyNumberFormat="1" applyFont="1" applyFill="1" applyBorder="1"/>
    <xf numFmtId="167" fontId="22" fillId="0" borderId="0" xfId="0" applyNumberFormat="1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3" fontId="24" fillId="0" borderId="0" xfId="0" applyNumberFormat="1" applyFont="1" applyFill="1" applyBorder="1" applyAlignment="1">
      <alignment horizontal="right" vertical="top" wrapText="1"/>
    </xf>
    <xf numFmtId="3" fontId="25" fillId="0" borderId="0" xfId="0" applyNumberFormat="1" applyFont="1" applyFill="1" applyBorder="1" applyAlignment="1">
      <alignment horizontal="right" vertical="top" wrapText="1"/>
    </xf>
    <xf numFmtId="0" fontId="24" fillId="0" borderId="0" xfId="0" applyFont="1" applyFill="1" applyBorder="1" applyAlignment="1">
      <alignment horizontal="left" vertical="top" wrapText="1"/>
    </xf>
    <xf numFmtId="2" fontId="24" fillId="0" borderId="0" xfId="0" applyNumberFormat="1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</cellXfs>
  <cellStyles count="15">
    <cellStyle name="Excel Built-in Normal" xfId="13"/>
    <cellStyle name="Normal" xfId="0" builtinId="0"/>
    <cellStyle name="Normal 10" xfId="10"/>
    <cellStyle name="Normal 2" xfId="1"/>
    <cellStyle name="Normal 2 2" xfId="2"/>
    <cellStyle name="Normal 2 3" xfId="3"/>
    <cellStyle name="Normal 3" xfId="4"/>
    <cellStyle name="Normal 3 2" xfId="5"/>
    <cellStyle name="Normal 3 3" xfId="6"/>
    <cellStyle name="Normal 4" xfId="11"/>
    <cellStyle name="Normal 4 2" xfId="7"/>
    <cellStyle name="Normal 4 2 2" xfId="8"/>
    <cellStyle name="Normal 5" xfId="12"/>
    <cellStyle name="Normal 6" xfId="9"/>
    <cellStyle name="Normal 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showGridLines="0" tabSelected="1" zoomScaleNormal="100" workbookViewId="0">
      <selection activeCell="W35" sqref="W35"/>
    </sheetView>
  </sheetViews>
  <sheetFormatPr defaultRowHeight="12.75" x14ac:dyDescent="0.2"/>
  <cols>
    <col min="1" max="1" width="32.85546875" customWidth="1"/>
    <col min="2" max="2" width="7.85546875" customWidth="1"/>
    <col min="3" max="3" width="5.42578125" customWidth="1"/>
    <col min="4" max="4" width="1.85546875" customWidth="1"/>
    <col min="5" max="5" width="7.85546875" customWidth="1"/>
    <col min="6" max="6" width="5.42578125" customWidth="1"/>
    <col min="7" max="7" width="1.85546875" customWidth="1"/>
    <col min="8" max="8" width="7.85546875" customWidth="1"/>
    <col min="9" max="9" width="5.42578125" customWidth="1"/>
    <col min="10" max="10" width="1.85546875" customWidth="1"/>
    <col min="11" max="11" width="7.85546875" customWidth="1"/>
    <col min="12" max="12" width="5.42578125" customWidth="1"/>
    <col min="13" max="13" width="1.85546875" customWidth="1"/>
    <col min="14" max="14" width="7.85546875" customWidth="1"/>
    <col min="15" max="15" width="5.42578125" customWidth="1"/>
    <col min="16" max="16" width="1.85546875" customWidth="1"/>
    <col min="17" max="17" width="7.85546875" customWidth="1"/>
    <col min="18" max="18" width="5.42578125" customWidth="1"/>
    <col min="19" max="19" width="1.85546875" customWidth="1"/>
    <col min="20" max="20" width="7.85546875" customWidth="1"/>
    <col min="21" max="21" width="5.42578125" customWidth="1"/>
    <col min="22" max="22" width="1.85546875" customWidth="1"/>
    <col min="23" max="23" width="7.85546875" customWidth="1"/>
    <col min="24" max="24" width="5.42578125" customWidth="1"/>
    <col min="25" max="25" width="1.85546875" customWidth="1"/>
    <col min="26" max="26" width="7.85546875" customWidth="1"/>
    <col min="27" max="27" width="5.42578125" customWidth="1"/>
    <col min="28" max="28" width="8" style="41" customWidth="1"/>
    <col min="29" max="48" width="9.140625" style="41"/>
  </cols>
  <sheetData>
    <row r="1" spans="1:44" ht="15" customHeight="1" x14ac:dyDescent="0.25">
      <c r="A1" s="2" t="s">
        <v>9</v>
      </c>
      <c r="E1" s="3"/>
      <c r="J1" s="1"/>
      <c r="Q1" s="3"/>
      <c r="T1" s="3"/>
      <c r="W1" s="3"/>
      <c r="Z1" s="3"/>
    </row>
    <row r="2" spans="1:44" ht="15" customHeight="1" thickBot="1" x14ac:dyDescent="0.25">
      <c r="A2" s="39" t="s">
        <v>10</v>
      </c>
      <c r="B2" s="11"/>
      <c r="C2" s="11"/>
      <c r="D2" s="11"/>
      <c r="E2" s="11"/>
      <c r="F2" s="12"/>
      <c r="G2" s="11"/>
      <c r="H2" s="12"/>
      <c r="I2" s="12"/>
      <c r="J2" s="11"/>
      <c r="K2" s="12"/>
      <c r="L2" s="12"/>
      <c r="M2" s="11"/>
      <c r="N2" s="7"/>
      <c r="O2" s="7"/>
      <c r="P2" s="7"/>
      <c r="S2" s="7"/>
      <c r="V2" s="7"/>
      <c r="Y2" s="7"/>
      <c r="AM2" s="45"/>
      <c r="AN2" s="45"/>
      <c r="AO2" s="49" t="s">
        <v>11</v>
      </c>
      <c r="AP2" s="49"/>
      <c r="AQ2" s="49" t="s">
        <v>12</v>
      </c>
      <c r="AR2" s="49"/>
    </row>
    <row r="3" spans="1:44" ht="20.100000000000001" customHeight="1" x14ac:dyDescent="0.2">
      <c r="A3" s="6"/>
      <c r="B3" s="54">
        <v>2016</v>
      </c>
      <c r="C3" s="54"/>
      <c r="D3" s="13"/>
      <c r="E3" s="54">
        <v>2017</v>
      </c>
      <c r="F3" s="54"/>
      <c r="G3" s="13"/>
      <c r="H3" s="54">
        <v>2018</v>
      </c>
      <c r="I3" s="54"/>
      <c r="J3" s="13"/>
      <c r="K3" s="54">
        <v>2019</v>
      </c>
      <c r="L3" s="54"/>
      <c r="M3" s="13"/>
      <c r="N3" s="53">
        <v>2020</v>
      </c>
      <c r="O3" s="53"/>
      <c r="P3" s="27"/>
      <c r="Q3" s="53">
        <v>2021</v>
      </c>
      <c r="R3" s="53"/>
      <c r="S3" s="27"/>
      <c r="T3" s="53">
        <v>2022</v>
      </c>
      <c r="U3" s="53"/>
      <c r="V3" s="27"/>
      <c r="W3" s="53">
        <v>2023</v>
      </c>
      <c r="X3" s="53"/>
      <c r="Y3" s="27"/>
      <c r="Z3" s="53">
        <v>2024</v>
      </c>
      <c r="AA3" s="53"/>
      <c r="AF3" s="42">
        <f>T5-Q5</f>
        <v>43434</v>
      </c>
      <c r="AM3" s="46" t="s">
        <v>13</v>
      </c>
      <c r="AN3" s="46" t="s">
        <v>14</v>
      </c>
      <c r="AO3" s="46" t="s">
        <v>15</v>
      </c>
      <c r="AP3" s="46" t="s">
        <v>16</v>
      </c>
      <c r="AQ3" s="46" t="s">
        <v>15</v>
      </c>
      <c r="AR3" s="46" t="s">
        <v>16</v>
      </c>
    </row>
    <row r="4" spans="1:44" ht="36" customHeight="1" x14ac:dyDescent="0.2">
      <c r="A4" s="14"/>
      <c r="B4" s="15" t="s">
        <v>21</v>
      </c>
      <c r="C4" s="16" t="s">
        <v>22</v>
      </c>
      <c r="D4" s="16"/>
      <c r="E4" s="15" t="s">
        <v>21</v>
      </c>
      <c r="F4" s="16" t="s">
        <v>22</v>
      </c>
      <c r="G4" s="16"/>
      <c r="H4" s="15" t="s">
        <v>21</v>
      </c>
      <c r="I4" s="16" t="s">
        <v>22</v>
      </c>
      <c r="J4" s="16"/>
      <c r="K4" s="15" t="s">
        <v>21</v>
      </c>
      <c r="L4" s="16" t="s">
        <v>22</v>
      </c>
      <c r="M4" s="16"/>
      <c r="N4" s="15" t="s">
        <v>21</v>
      </c>
      <c r="O4" s="16" t="s">
        <v>22</v>
      </c>
      <c r="P4" s="16"/>
      <c r="Q4" s="15" t="s">
        <v>21</v>
      </c>
      <c r="R4" s="16" t="s">
        <v>22</v>
      </c>
      <c r="S4" s="16"/>
      <c r="T4" s="15" t="s">
        <v>21</v>
      </c>
      <c r="U4" s="16" t="s">
        <v>22</v>
      </c>
      <c r="V4" s="16"/>
      <c r="W4" s="15" t="s">
        <v>21</v>
      </c>
      <c r="X4" s="16" t="s">
        <v>22</v>
      </c>
      <c r="Y4" s="16"/>
      <c r="Z4" s="15" t="s">
        <v>21</v>
      </c>
      <c r="AA4" s="16" t="s">
        <v>22</v>
      </c>
      <c r="AF4" s="41">
        <f>AF3/Q5*100</f>
        <v>14.582018397905056</v>
      </c>
      <c r="AM4" s="50">
        <v>2024</v>
      </c>
      <c r="AN4" s="46" t="s">
        <v>17</v>
      </c>
      <c r="AO4" s="47">
        <v>192</v>
      </c>
      <c r="AP4" s="47">
        <v>2145</v>
      </c>
      <c r="AQ4" s="47">
        <v>990</v>
      </c>
      <c r="AR4" s="47">
        <v>19862</v>
      </c>
    </row>
    <row r="5" spans="1:44" ht="15" customHeight="1" x14ac:dyDescent="0.2">
      <c r="A5" s="29" t="s">
        <v>0</v>
      </c>
      <c r="B5" s="17">
        <v>200727</v>
      </c>
      <c r="C5" s="18">
        <v>100</v>
      </c>
      <c r="D5" s="18"/>
      <c r="E5" s="17">
        <v>232340</v>
      </c>
      <c r="F5" s="18">
        <v>100</v>
      </c>
      <c r="G5" s="18"/>
      <c r="H5" s="17">
        <v>264842</v>
      </c>
      <c r="I5" s="18">
        <v>100</v>
      </c>
      <c r="J5" s="18"/>
      <c r="K5" s="17">
        <v>291546</v>
      </c>
      <c r="L5" s="18">
        <v>100</v>
      </c>
      <c r="M5" s="18"/>
      <c r="N5" s="19">
        <v>266831</v>
      </c>
      <c r="O5" s="18">
        <v>100</v>
      </c>
      <c r="P5" s="18"/>
      <c r="Q5" s="19">
        <v>297860</v>
      </c>
      <c r="R5" s="18">
        <v>100</v>
      </c>
      <c r="S5" s="18"/>
      <c r="T5" s="19">
        <v>341294</v>
      </c>
      <c r="U5" s="18">
        <v>100</v>
      </c>
      <c r="V5" s="18"/>
      <c r="W5" s="19">
        <v>291911</v>
      </c>
      <c r="X5" s="18">
        <v>100</v>
      </c>
      <c r="Y5" s="18"/>
      <c r="Z5" s="19">
        <v>383663</v>
      </c>
      <c r="AA5" s="18">
        <v>100</v>
      </c>
      <c r="AM5" s="50"/>
      <c r="AN5" s="46" t="s">
        <v>18</v>
      </c>
      <c r="AO5" s="47">
        <v>522</v>
      </c>
      <c r="AP5" s="47">
        <v>7323</v>
      </c>
      <c r="AQ5" s="47">
        <v>11845</v>
      </c>
      <c r="AR5" s="47">
        <v>285560</v>
      </c>
    </row>
    <row r="6" spans="1:44" ht="15" customHeight="1" x14ac:dyDescent="0.2">
      <c r="A6" s="6"/>
      <c r="B6" s="4"/>
      <c r="C6" s="20"/>
      <c r="D6" s="20"/>
      <c r="E6" s="4"/>
      <c r="F6" s="20"/>
      <c r="G6" s="20"/>
      <c r="H6" s="4"/>
      <c r="I6" s="20"/>
      <c r="J6" s="20"/>
      <c r="K6" s="4"/>
      <c r="L6" s="20"/>
      <c r="M6" s="20"/>
      <c r="N6" s="7"/>
      <c r="O6" s="20"/>
      <c r="P6" s="20"/>
      <c r="Q6" s="7"/>
      <c r="R6" s="20"/>
      <c r="S6" s="20"/>
      <c r="T6" s="7"/>
      <c r="U6" s="20"/>
      <c r="V6" s="20"/>
      <c r="W6" s="7"/>
      <c r="X6" s="20"/>
      <c r="Y6" s="20"/>
      <c r="Z6" s="7"/>
      <c r="AA6" s="20"/>
      <c r="AD6" s="41" t="s">
        <v>7</v>
      </c>
      <c r="AM6" s="50"/>
      <c r="AN6" s="46" t="s">
        <v>19</v>
      </c>
      <c r="AO6" s="47">
        <v>418</v>
      </c>
      <c r="AP6" s="47">
        <v>4446</v>
      </c>
      <c r="AQ6" s="47">
        <v>2936</v>
      </c>
      <c r="AR6" s="47">
        <v>47424</v>
      </c>
    </row>
    <row r="7" spans="1:44" ht="15" customHeight="1" x14ac:dyDescent="0.2">
      <c r="A7" s="37" t="s">
        <v>5</v>
      </c>
      <c r="B7" s="4">
        <v>192354</v>
      </c>
      <c r="C7" s="20">
        <v>95.82866281068317</v>
      </c>
      <c r="D7" s="20"/>
      <c r="E7" s="4">
        <v>222444</v>
      </c>
      <c r="F7" s="20">
        <v>95.740724799862278</v>
      </c>
      <c r="G7" s="20"/>
      <c r="H7" s="4">
        <v>254426</v>
      </c>
      <c r="I7" s="20">
        <v>96.067089056871652</v>
      </c>
      <c r="J7" s="20"/>
      <c r="K7" s="4">
        <v>280114</v>
      </c>
      <c r="L7" s="20">
        <v>96.07883490083897</v>
      </c>
      <c r="M7" s="20"/>
      <c r="N7" s="5">
        <v>256231</v>
      </c>
      <c r="O7" s="20">
        <v>96.027448085117555</v>
      </c>
      <c r="P7" s="20"/>
      <c r="Q7" s="5">
        <v>286183</v>
      </c>
      <c r="R7" s="20">
        <f>Q7/(Q7+Q8)*100</f>
        <v>96.079701873363319</v>
      </c>
      <c r="S7" s="20"/>
      <c r="T7" s="5">
        <v>327224</v>
      </c>
      <c r="U7" s="20">
        <f>T7/T5*100</f>
        <v>95.877454628560713</v>
      </c>
      <c r="V7" s="20"/>
      <c r="W7" s="5">
        <v>279760</v>
      </c>
      <c r="X7" s="20">
        <f>W7/W5*100</f>
        <v>95.837429901579597</v>
      </c>
      <c r="Y7" s="20"/>
      <c r="Z7" s="5">
        <v>366760</v>
      </c>
      <c r="AA7" s="20">
        <f>Z7/Z5*100</f>
        <v>95.594310631986929</v>
      </c>
      <c r="AM7" s="51" t="s">
        <v>20</v>
      </c>
      <c r="AN7" s="51"/>
      <c r="AO7" s="48">
        <v>1132</v>
      </c>
      <c r="AP7" s="48">
        <v>13914</v>
      </c>
      <c r="AQ7" s="48">
        <v>15771</v>
      </c>
      <c r="AR7" s="48">
        <v>352846</v>
      </c>
    </row>
    <row r="8" spans="1:44" ht="15" customHeight="1" x14ac:dyDescent="0.2">
      <c r="A8" s="37" t="s">
        <v>6</v>
      </c>
      <c r="B8" s="4">
        <v>8373</v>
      </c>
      <c r="C8" s="20">
        <v>4.1713371893168327</v>
      </c>
      <c r="D8" s="20"/>
      <c r="E8" s="4">
        <v>9896</v>
      </c>
      <c r="F8" s="20">
        <v>4.2592752001377292</v>
      </c>
      <c r="G8" s="20"/>
      <c r="H8" s="4">
        <v>10416</v>
      </c>
      <c r="I8" s="20">
        <v>3.932910943128356</v>
      </c>
      <c r="J8" s="20"/>
      <c r="K8" s="4">
        <v>11432</v>
      </c>
      <c r="L8" s="20">
        <v>3.9211650991610196</v>
      </c>
      <c r="M8" s="20"/>
      <c r="N8" s="5">
        <v>10600</v>
      </c>
      <c r="O8" s="20">
        <v>3.9725519148824535</v>
      </c>
      <c r="P8" s="20"/>
      <c r="Q8" s="5">
        <v>11677</v>
      </c>
      <c r="R8" s="20">
        <v>3.9</v>
      </c>
      <c r="S8" s="20"/>
      <c r="T8" s="5">
        <v>14070</v>
      </c>
      <c r="U8" s="20">
        <v>4.0999999999999996</v>
      </c>
      <c r="V8" s="20"/>
      <c r="W8" s="5">
        <v>12151</v>
      </c>
      <c r="X8" s="20">
        <v>4.2</v>
      </c>
      <c r="Y8" s="20"/>
      <c r="Z8" s="5">
        <v>16903</v>
      </c>
      <c r="AA8" s="20">
        <v>4.4000000000000004</v>
      </c>
    </row>
    <row r="9" spans="1:44" ht="15" customHeight="1" x14ac:dyDescent="0.2">
      <c r="A9" s="21"/>
      <c r="B9" s="4"/>
      <c r="C9" s="20"/>
      <c r="D9" s="20"/>
      <c r="E9" s="4"/>
      <c r="F9" s="20"/>
      <c r="G9" s="20"/>
      <c r="H9" s="4"/>
      <c r="I9" s="20"/>
      <c r="J9" s="20"/>
      <c r="K9" s="4"/>
      <c r="L9" s="20"/>
      <c r="M9" s="20"/>
      <c r="N9" s="5"/>
      <c r="O9" s="20"/>
      <c r="P9" s="20"/>
      <c r="Q9" s="5"/>
      <c r="R9" s="20"/>
      <c r="S9" s="20"/>
      <c r="T9" s="5"/>
      <c r="U9" s="20"/>
      <c r="V9" s="20"/>
      <c r="W9" s="5"/>
      <c r="X9" s="20"/>
      <c r="Y9" s="20"/>
      <c r="Z9" s="5"/>
      <c r="AA9" s="20"/>
    </row>
    <row r="10" spans="1:44" ht="15" customHeight="1" x14ac:dyDescent="0.2">
      <c r="A10" s="28" t="s">
        <v>1</v>
      </c>
      <c r="B10" s="4">
        <v>128086</v>
      </c>
      <c r="C10" s="20">
        <v>63.811046844719442</v>
      </c>
      <c r="D10" s="20"/>
      <c r="E10" s="4">
        <v>153079</v>
      </c>
      <c r="F10" s="20">
        <v>65.885770853060166</v>
      </c>
      <c r="G10" s="20"/>
      <c r="H10" s="4">
        <v>208950</v>
      </c>
      <c r="I10" s="20">
        <v>78.89609654057891</v>
      </c>
      <c r="J10" s="20"/>
      <c r="K10" s="4">
        <v>245160</v>
      </c>
      <c r="L10" s="20">
        <v>84.089646230783472</v>
      </c>
      <c r="M10" s="20"/>
      <c r="N10" s="5">
        <v>224924</v>
      </c>
      <c r="O10" s="20">
        <v>84.294553481417083</v>
      </c>
      <c r="P10" s="20"/>
      <c r="Q10" s="5">
        <v>259825</v>
      </c>
      <c r="R10" s="35">
        <f>Q10/(Q10+Q11)*100</f>
        <v>87.230578123950849</v>
      </c>
      <c r="S10" s="20"/>
      <c r="T10" s="5">
        <v>298952</v>
      </c>
      <c r="U10" s="35">
        <f>T10/T5*100</f>
        <v>87.593687553839217</v>
      </c>
      <c r="V10" s="20"/>
      <c r="W10" s="5">
        <v>246620</v>
      </c>
      <c r="X10" s="35">
        <f>W10/W5*100</f>
        <v>84.484654569372168</v>
      </c>
      <c r="Y10" s="20"/>
      <c r="Z10" s="5">
        <v>328439</v>
      </c>
      <c r="AA10" s="35">
        <f>Z10/Z5*100</f>
        <v>85.60611786906739</v>
      </c>
    </row>
    <row r="11" spans="1:44" ht="15" customHeight="1" x14ac:dyDescent="0.2">
      <c r="A11" s="28" t="s">
        <v>2</v>
      </c>
      <c r="B11" s="4">
        <v>72641</v>
      </c>
      <c r="C11" s="20">
        <v>36.188953155280558</v>
      </c>
      <c r="D11" s="20"/>
      <c r="E11" s="4">
        <v>79261</v>
      </c>
      <c r="F11" s="20">
        <v>34.114229146939827</v>
      </c>
      <c r="G11" s="20"/>
      <c r="H11" s="4">
        <v>55892</v>
      </c>
      <c r="I11" s="20">
        <v>21.10390345942109</v>
      </c>
      <c r="J11" s="20"/>
      <c r="K11" s="4">
        <v>46386</v>
      </c>
      <c r="L11" s="20">
        <v>15.91035376921652</v>
      </c>
      <c r="M11" s="20"/>
      <c r="N11" s="5">
        <v>41907</v>
      </c>
      <c r="O11" s="20">
        <v>15.705446518582924</v>
      </c>
      <c r="P11" s="20"/>
      <c r="Q11" s="5">
        <v>38035</v>
      </c>
      <c r="R11" s="35">
        <v>12.8</v>
      </c>
      <c r="S11" s="20"/>
      <c r="T11" s="5">
        <v>42342</v>
      </c>
      <c r="U11" s="35">
        <v>12.4</v>
      </c>
      <c r="V11" s="20"/>
      <c r="W11" s="5">
        <v>45291</v>
      </c>
      <c r="X11" s="35">
        <v>15.5</v>
      </c>
      <c r="Y11" s="20"/>
      <c r="Z11" s="5">
        <v>55224</v>
      </c>
      <c r="AA11" s="35">
        <v>14.4</v>
      </c>
    </row>
    <row r="12" spans="1:44" ht="15" customHeight="1" x14ac:dyDescent="0.2">
      <c r="A12" s="21"/>
      <c r="B12" s="4"/>
      <c r="C12" s="20"/>
      <c r="D12" s="20"/>
      <c r="E12" s="4"/>
      <c r="F12" s="20"/>
      <c r="G12" s="20"/>
      <c r="H12" s="4"/>
      <c r="I12" s="20"/>
      <c r="J12" s="20"/>
      <c r="K12" s="4"/>
      <c r="L12" s="20"/>
      <c r="M12" s="20"/>
      <c r="N12" s="5"/>
      <c r="O12" s="20"/>
      <c r="P12" s="20"/>
      <c r="Q12" s="5"/>
      <c r="R12" s="35"/>
      <c r="S12" s="20"/>
      <c r="T12" s="5"/>
      <c r="U12" s="35"/>
      <c r="V12" s="20"/>
      <c r="W12" s="5"/>
      <c r="X12" s="35"/>
      <c r="Y12" s="20"/>
      <c r="Z12" s="5"/>
      <c r="AA12" s="35"/>
    </row>
    <row r="13" spans="1:44" ht="15" customHeight="1" x14ac:dyDescent="0.2">
      <c r="A13" s="37" t="s">
        <v>3</v>
      </c>
      <c r="B13" s="4">
        <v>196285</v>
      </c>
      <c r="C13" s="20">
        <v>97.787044094715711</v>
      </c>
      <c r="D13" s="20"/>
      <c r="E13" s="4">
        <v>225994</v>
      </c>
      <c r="F13" s="20">
        <v>97.268658001205139</v>
      </c>
      <c r="G13" s="20"/>
      <c r="H13" s="4">
        <v>256264</v>
      </c>
      <c r="I13" s="20">
        <v>96.761087742880662</v>
      </c>
      <c r="J13" s="20"/>
      <c r="K13" s="4">
        <v>281544</v>
      </c>
      <c r="L13" s="20">
        <v>96.569323537280567</v>
      </c>
      <c r="M13" s="20"/>
      <c r="N13" s="5">
        <v>256622</v>
      </c>
      <c r="O13" s="20">
        <v>96.173982783109906</v>
      </c>
      <c r="P13" s="20"/>
      <c r="Q13" s="5">
        <v>285815</v>
      </c>
      <c r="R13" s="35">
        <f>Q13/(Q13+Q14)*100</f>
        <v>95.956153897804342</v>
      </c>
      <c r="S13" s="20"/>
      <c r="T13" s="5">
        <v>326266</v>
      </c>
      <c r="U13" s="35">
        <f>T13/T5*100</f>
        <v>95.596758220185535</v>
      </c>
      <c r="V13" s="20"/>
      <c r="W13" s="5">
        <v>279497</v>
      </c>
      <c r="X13" s="35">
        <f>W13/W5*100</f>
        <v>95.747333947675827</v>
      </c>
      <c r="Y13" s="20"/>
      <c r="Z13" s="5">
        <v>368617</v>
      </c>
      <c r="AA13" s="35">
        <f>Z13/Z5*100</f>
        <v>96.078329158662683</v>
      </c>
      <c r="AJ13" s="41">
        <v>2012</v>
      </c>
      <c r="AK13" s="43">
        <v>136638</v>
      </c>
    </row>
    <row r="14" spans="1:44" ht="15" customHeight="1" thickBot="1" x14ac:dyDescent="0.25">
      <c r="A14" s="38" t="s">
        <v>4</v>
      </c>
      <c r="B14" s="22">
        <v>4442</v>
      </c>
      <c r="C14" s="8">
        <v>2.212955905284292</v>
      </c>
      <c r="D14" s="8"/>
      <c r="E14" s="22">
        <v>6346</v>
      </c>
      <c r="F14" s="8">
        <v>2.7313419987948695</v>
      </c>
      <c r="G14" s="8"/>
      <c r="H14" s="22">
        <v>8578</v>
      </c>
      <c r="I14" s="8">
        <v>3.2389122571193392</v>
      </c>
      <c r="J14" s="8"/>
      <c r="K14" s="22">
        <v>10002</v>
      </c>
      <c r="L14" s="8">
        <v>3.4306764627194335</v>
      </c>
      <c r="M14" s="8"/>
      <c r="N14" s="23">
        <v>10209</v>
      </c>
      <c r="O14" s="8">
        <v>3.8260172168900914</v>
      </c>
      <c r="P14" s="8"/>
      <c r="Q14" s="23">
        <v>12045</v>
      </c>
      <c r="R14" s="36">
        <v>4</v>
      </c>
      <c r="S14" s="8"/>
      <c r="T14" s="23">
        <v>15028</v>
      </c>
      <c r="U14" s="36">
        <v>4.4000000000000004</v>
      </c>
      <c r="V14" s="8"/>
      <c r="W14" s="23">
        <v>12414</v>
      </c>
      <c r="X14" s="36">
        <v>4.3</v>
      </c>
      <c r="Y14" s="8"/>
      <c r="Z14" s="23">
        <v>15046</v>
      </c>
      <c r="AA14" s="36">
        <v>3.9</v>
      </c>
      <c r="AB14" s="40"/>
      <c r="AJ14" s="41">
        <v>2013</v>
      </c>
      <c r="AK14" s="43">
        <v>144098</v>
      </c>
    </row>
    <row r="15" spans="1:44" ht="14.25" customHeight="1" x14ac:dyDescent="0.2">
      <c r="A15" s="9"/>
      <c r="AJ15" s="41">
        <v>2014</v>
      </c>
      <c r="AK15" s="43">
        <v>158690</v>
      </c>
    </row>
    <row r="16" spans="1:44" ht="14.25" customHeight="1" x14ac:dyDescent="0.2">
      <c r="A16" s="10"/>
      <c r="AJ16" s="41">
        <v>2015</v>
      </c>
      <c r="AK16" s="43">
        <v>177262</v>
      </c>
    </row>
    <row r="17" spans="1:38" ht="14.25" customHeight="1" x14ac:dyDescent="0.2">
      <c r="A17" s="9"/>
      <c r="B17" s="24"/>
      <c r="Q17" s="34"/>
      <c r="T17" s="34"/>
      <c r="W17" s="34"/>
      <c r="Z17" s="34"/>
      <c r="AJ17" s="41">
        <v>2016</v>
      </c>
      <c r="AK17" s="43">
        <v>200727</v>
      </c>
    </row>
    <row r="18" spans="1:38" ht="14.25" customHeight="1" x14ac:dyDescent="0.2">
      <c r="A18" s="10"/>
      <c r="B18" s="24"/>
      <c r="AJ18" s="41">
        <v>2017</v>
      </c>
      <c r="AK18" s="43">
        <v>232340</v>
      </c>
    </row>
    <row r="19" spans="1:38" ht="12.75" customHeight="1" x14ac:dyDescent="0.2">
      <c r="A19" s="30"/>
      <c r="AJ19" s="41">
        <v>2018</v>
      </c>
      <c r="AK19" s="43">
        <v>264842</v>
      </c>
    </row>
    <row r="20" spans="1:38" ht="14.25" customHeight="1" x14ac:dyDescent="0.2">
      <c r="A20" s="31"/>
      <c r="B20" s="25"/>
      <c r="E20" s="25"/>
      <c r="AJ20" s="41">
        <v>2019</v>
      </c>
      <c r="AK20" s="43">
        <v>291546</v>
      </c>
    </row>
    <row r="21" spans="1:38" ht="14.25" customHeight="1" x14ac:dyDescent="0.2">
      <c r="B21" s="25"/>
      <c r="E21" s="25"/>
      <c r="AJ21" s="41">
        <v>2020</v>
      </c>
      <c r="AK21" s="43">
        <v>266831</v>
      </c>
    </row>
    <row r="22" spans="1:38" ht="14.25" customHeight="1" x14ac:dyDescent="0.2">
      <c r="A22" s="52"/>
      <c r="C22" s="3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AJ22" s="41">
        <v>2021</v>
      </c>
      <c r="AK22" s="43">
        <v>297860</v>
      </c>
    </row>
    <row r="23" spans="1:38" ht="12.75" customHeight="1" x14ac:dyDescent="0.2">
      <c r="A23" s="52"/>
      <c r="C23" s="3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AJ23" s="41">
        <v>2022</v>
      </c>
      <c r="AK23" s="43">
        <v>341294</v>
      </c>
    </row>
    <row r="24" spans="1:38" ht="12.75" customHeight="1" x14ac:dyDescent="0.2">
      <c r="A24" s="52"/>
      <c r="C24" s="33"/>
      <c r="D24" s="26"/>
      <c r="E24" s="26"/>
      <c r="F24" s="26"/>
      <c r="G24" s="26"/>
      <c r="H24" s="26"/>
      <c r="I24" s="26"/>
      <c r="J24" s="26"/>
      <c r="K24" s="26"/>
      <c r="L24" s="26"/>
      <c r="M24" s="26"/>
      <c r="AJ24" s="41">
        <v>2023</v>
      </c>
      <c r="AK24" s="43">
        <v>291911</v>
      </c>
    </row>
    <row r="25" spans="1:38" ht="12.75" customHeight="1" x14ac:dyDescent="0.2">
      <c r="A25" s="52"/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AJ25" s="41">
        <v>2024</v>
      </c>
      <c r="AK25" s="43">
        <v>383663</v>
      </c>
      <c r="AL25" s="41">
        <f>(AK25-AK24)/AK24*100</f>
        <v>31.431497956568954</v>
      </c>
    </row>
    <row r="26" spans="1:38" x14ac:dyDescent="0.2">
      <c r="A26" s="52"/>
      <c r="C26" s="32"/>
    </row>
    <row r="27" spans="1:38" x14ac:dyDescent="0.2">
      <c r="A27" s="52"/>
      <c r="C27" s="32"/>
      <c r="AG27" s="41">
        <v>2024</v>
      </c>
      <c r="AH27" s="41">
        <v>85664944</v>
      </c>
      <c r="AI27" s="41">
        <f>Z5/AH27*100000</f>
        <v>447.86464811090053</v>
      </c>
    </row>
    <row r="28" spans="1:38" x14ac:dyDescent="0.2">
      <c r="AG28" s="41">
        <v>2023</v>
      </c>
      <c r="AH28" s="41">
        <v>85372377</v>
      </c>
      <c r="AI28" s="44">
        <f>W5/AH28*100000</f>
        <v>341.92675694153394</v>
      </c>
    </row>
    <row r="30" spans="1:38" x14ac:dyDescent="0.2">
      <c r="AG30" s="41">
        <v>2022</v>
      </c>
      <c r="AH30" s="41">
        <v>85279553</v>
      </c>
      <c r="AI30" s="41">
        <f>T5/AH30*100000</f>
        <v>400.20613147444618</v>
      </c>
    </row>
    <row r="32" spans="1:38" x14ac:dyDescent="0.2">
      <c r="AG32" s="41">
        <v>2021</v>
      </c>
      <c r="AH32" s="41">
        <v>84680273</v>
      </c>
      <c r="AI32" s="41">
        <f>Q5/AH32*100000</f>
        <v>351.74662226230663</v>
      </c>
    </row>
    <row r="34" spans="33:36" x14ac:dyDescent="0.2">
      <c r="AG34" s="41">
        <v>2024</v>
      </c>
      <c r="AH34" s="41">
        <v>71550821</v>
      </c>
      <c r="AI34" s="41">
        <f>Z5/AH34*100000</f>
        <v>536.21047898248435</v>
      </c>
      <c r="AJ34" s="41" t="s">
        <v>8</v>
      </c>
    </row>
    <row r="35" spans="33:36" x14ac:dyDescent="0.2">
      <c r="AG35" s="41">
        <v>2023</v>
      </c>
      <c r="AH35" s="41">
        <v>70858956</v>
      </c>
      <c r="AI35" s="41">
        <f>W5/AH35*100000</f>
        <v>411.96062781393505</v>
      </c>
      <c r="AJ35" s="41" t="s">
        <v>8</v>
      </c>
    </row>
    <row r="37" spans="33:36" x14ac:dyDescent="0.2">
      <c r="AG37" s="41">
        <v>2022</v>
      </c>
      <c r="AH37" s="41">
        <v>70417338</v>
      </c>
      <c r="AI37" s="41">
        <f>T5/AH37*100000</f>
        <v>484.67324907965138</v>
      </c>
      <c r="AJ37" s="41" t="s">
        <v>8</v>
      </c>
    </row>
    <row r="39" spans="33:36" x14ac:dyDescent="0.2">
      <c r="AG39" s="41">
        <v>2021</v>
      </c>
      <c r="AH39" s="41">
        <v>69612173</v>
      </c>
      <c r="AI39" s="41">
        <f>Q5/AH39*100000</f>
        <v>427.88493328602169</v>
      </c>
      <c r="AJ39" s="41" t="s">
        <v>8</v>
      </c>
    </row>
  </sheetData>
  <mergeCells count="16">
    <mergeCell ref="A26:A27"/>
    <mergeCell ref="N3:O3"/>
    <mergeCell ref="B3:C3"/>
    <mergeCell ref="E3:F3"/>
    <mergeCell ref="H3:I3"/>
    <mergeCell ref="K3:L3"/>
    <mergeCell ref="A22:A23"/>
    <mergeCell ref="AQ2:AR2"/>
    <mergeCell ref="AM4:AM6"/>
    <mergeCell ref="AM7:AN7"/>
    <mergeCell ref="AO2:AP2"/>
    <mergeCell ref="A24:A25"/>
    <mergeCell ref="Z3:AA3"/>
    <mergeCell ref="W3:X3"/>
    <mergeCell ref="T3:U3"/>
    <mergeCell ref="Q3:R3"/>
  </mergeCells>
  <pageMargins left="0.74803149606299213" right="0.74803149606299213" top="0.98425196850393704" bottom="0.98425196850393704" header="0.51181102362204722" footer="0.51181102362204722"/>
  <pageSetup scale="81" orientation="landscape" horizontalDpi="300" verticalDpi="300" r:id="rId1"/>
  <headerFooter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Mevcut Tablo 1</vt:lpstr>
      <vt:lpstr>'Mevcut Tablo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AHMET ÖZDEMİR 148544</cp:lastModifiedBy>
  <cp:lastPrinted>2024-05-20T05:43:03Z</cp:lastPrinted>
  <dcterms:created xsi:type="dcterms:W3CDTF">2022-02-09T17:17:09Z</dcterms:created>
  <dcterms:modified xsi:type="dcterms:W3CDTF">2025-05-05T05:54:18Z</dcterms:modified>
</cp:coreProperties>
</file>